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4" l="1"/>
  <c r="G21" i="4"/>
  <c r="F21" i="4"/>
  <c r="F39" i="4" s="1"/>
  <c r="E37" i="4"/>
  <c r="H39" i="4"/>
  <c r="H37" i="4"/>
  <c r="H38" i="4"/>
  <c r="H29" i="4"/>
  <c r="H21" i="4"/>
  <c r="H31" i="4"/>
  <c r="H34" i="4"/>
  <c r="E31" i="4"/>
  <c r="E21" i="4"/>
  <c r="H28" i="4"/>
  <c r="H25" i="4"/>
  <c r="G16" i="4"/>
  <c r="E16" i="4"/>
  <c r="F16" i="4"/>
  <c r="H12" i="4"/>
  <c r="H11" i="4"/>
  <c r="H8" i="4"/>
  <c r="H14" i="4"/>
  <c r="E14" i="4"/>
  <c r="E39" i="4" l="1"/>
  <c r="H16" i="4"/>
</calcChain>
</file>

<file path=xl/sharedStrings.xml><?xml version="1.0" encoding="utf-8"?>
<sst xmlns="http://schemas.openxmlformats.org/spreadsheetml/2006/main" count="65" uniqueCount="42">
  <si>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</si>
  <si>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</si>
  <si>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</si>
  <si>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</si>
  <si>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</si>
  <si>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</si>
  <si>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</si>
  <si>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</si>
  <si>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</si>
  <si>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</si>
  <si>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</si>
  <si>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</si>
  <si>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</si>
  <si>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</si>
  <si>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</si>
  <si>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</si>
  <si>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</si>
  <si>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</si>
  <si>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</si>
  <si>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</si>
  <si>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</si>
  <si>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</si>
  <si>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</si>
  <si>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</si>
  <si>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</si>
  <si>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</si>
  <si>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</si>
  <si>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</si>
  <si>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</si>
  <si>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</si>
  <si>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</si>
  <si>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</si>
  <si>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</si>
  <si>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</si>
  <si>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</si>
  <si>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</si>
  <si>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</si>
  <si>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</si>
  <si>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DIF DEL  MUNICIPIO MANUEL DOBLADO, GTO.
ESTADO ANALITICO DE INGRESOS 
 AL 31 DE DICIEMBRE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</si>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</sst>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10" zoomScaleNormal="100" workbookViewId="0">
      <selection activeCell="G49" sqref="G4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8" x14ac:dyDescent="0.2">
      <c r="A8" s="33"/>
      <c r="B8" s="43" t="s">
        <v>3</v>
      </c>
      <c r="C8" s="22">
        <v>135000</v>
      </c>
      <c r="D8" s="22">
        <v>115000</v>
      </c>
      <c r="E8" s="22">
        <v>250000</v>
      </c>
      <c r="F8" s="22">
        <v>213826.4</v>
      </c>
      <c r="G8" s="22">
        <v>213826.4</v>
      </c>
      <c r="H8" s="22">
        <f>G8-E8</f>
        <v>-36173.600000000006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40"/>
      <c r="B11" s="43" t="s">
        <v>25</v>
      </c>
      <c r="C11" s="22">
        <v>286200</v>
      </c>
      <c r="D11" s="22">
        <v>20000</v>
      </c>
      <c r="E11" s="22">
        <v>306200</v>
      </c>
      <c r="F11" s="22">
        <v>226570.08</v>
      </c>
      <c r="G11" s="22">
        <v>226570.08</v>
      </c>
      <c r="H11" s="22">
        <f>G11-E11</f>
        <v>-79629.920000000013</v>
      </c>
    </row>
    <row r="12" spans="1:8" ht="22.5" x14ac:dyDescent="0.2">
      <c r="A12" s="40"/>
      <c r="B12" s="43" t="s">
        <v>26</v>
      </c>
      <c r="C12" s="22">
        <v>100200</v>
      </c>
      <c r="D12" s="22">
        <v>243879.25</v>
      </c>
      <c r="E12" s="22">
        <v>343989.25</v>
      </c>
      <c r="F12" s="22">
        <v>291789.25</v>
      </c>
      <c r="G12" s="22">
        <v>291789.25</v>
      </c>
      <c r="H12" s="22">
        <f>G12-E12</f>
        <v>-52200</v>
      </c>
    </row>
    <row r="13" spans="1:8" ht="22.5" x14ac:dyDescent="0.2">
      <c r="A13" s="40"/>
      <c r="B13" s="43" t="s">
        <v>27</v>
      </c>
      <c r="C13" s="22">
        <v>6600000</v>
      </c>
      <c r="D13" s="22">
        <v>300000</v>
      </c>
      <c r="E13" s="22">
        <v>6900000</v>
      </c>
      <c r="F13" s="22">
        <v>6900000</v>
      </c>
      <c r="G13" s="22">
        <v>6900000</v>
      </c>
      <c r="H13" s="22">
        <v>0</v>
      </c>
    </row>
    <row r="14" spans="1:8" x14ac:dyDescent="0.2">
      <c r="A14" s="33"/>
      <c r="B14" s="43" t="s">
        <v>6</v>
      </c>
      <c r="C14" s="22">
        <v>52000</v>
      </c>
      <c r="D14" s="22">
        <v>404611.26</v>
      </c>
      <c r="E14" s="22">
        <f>C14+D14</f>
        <v>456611.26</v>
      </c>
      <c r="F14" s="22">
        <v>5696.68</v>
      </c>
      <c r="G14" s="22">
        <v>5696.68</v>
      </c>
      <c r="H14" s="22">
        <f>G14-E14</f>
        <v>-450914.58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v>7173400</v>
      </c>
      <c r="D16" s="23">
        <v>0</v>
      </c>
      <c r="E16" s="23">
        <f>SUM(E5:E15)</f>
        <v>8256800.5099999998</v>
      </c>
      <c r="F16" s="23">
        <f>SUM(F5:F15)</f>
        <v>7637882.4100000001</v>
      </c>
      <c r="G16" s="11">
        <f>SUM(G5:G15)</f>
        <v>7637882.4100000001</v>
      </c>
      <c r="H16" s="12">
        <f>H8+H11+H12+H13+H14</f>
        <v>-618918.10000000009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v>6835200</v>
      </c>
      <c r="D21" s="24">
        <v>0</v>
      </c>
      <c r="E21" s="24">
        <f>SUM(E22:E29)</f>
        <v>7493989.25</v>
      </c>
      <c r="F21" s="24">
        <f>SUM(F22:F29)</f>
        <v>7405615.6500000004</v>
      </c>
      <c r="G21" s="24">
        <f>SUM(G22:G30)</f>
        <v>7405615.6500000004</v>
      </c>
      <c r="H21" s="24">
        <f>SUM(H22:H30)</f>
        <v>-88373.6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8" x14ac:dyDescent="0.2">
      <c r="A25" s="16"/>
      <c r="B25" s="17" t="s">
        <v>3</v>
      </c>
      <c r="C25" s="25">
        <v>135000</v>
      </c>
      <c r="D25" s="25">
        <v>115000</v>
      </c>
      <c r="E25" s="25">
        <v>250000</v>
      </c>
      <c r="F25" s="25">
        <v>213826.4</v>
      </c>
      <c r="G25" s="25">
        <v>213826.4</v>
      </c>
      <c r="H25" s="25">
        <f>G25-E25</f>
        <v>-36173.600000000006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1:8" ht="22.5" x14ac:dyDescent="0.2">
      <c r="A28" s="16"/>
      <c r="B28" s="17" t="s">
        <v>31</v>
      </c>
      <c r="C28" s="25">
        <v>100200</v>
      </c>
      <c r="D28" s="25">
        <v>243879.25</v>
      </c>
      <c r="E28" s="25">
        <v>343989.25</v>
      </c>
      <c r="F28" s="25">
        <v>291789.25</v>
      </c>
      <c r="G28" s="25">
        <v>291789.25</v>
      </c>
      <c r="H28" s="25">
        <f>G28-E28</f>
        <v>-52200</v>
      </c>
    </row>
    <row r="29" spans="1:8" ht="22.5" x14ac:dyDescent="0.2">
      <c r="A29" s="16"/>
      <c r="B29" s="17" t="s">
        <v>27</v>
      </c>
      <c r="C29" s="25">
        <v>6600000</v>
      </c>
      <c r="D29" s="25">
        <v>300000</v>
      </c>
      <c r="E29" s="25">
        <v>6900000</v>
      </c>
      <c r="F29" s="25">
        <v>6900000</v>
      </c>
      <c r="G29" s="25">
        <v>6900000</v>
      </c>
      <c r="H29" s="25">
        <f>G29-E29</f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v>286200</v>
      </c>
      <c r="D31" s="26">
        <v>0</v>
      </c>
      <c r="E31" s="26">
        <f>SUM(E32:E36)</f>
        <v>306200</v>
      </c>
      <c r="F31" s="26">
        <v>226570.08</v>
      </c>
      <c r="G31" s="26">
        <v>226570.08</v>
      </c>
      <c r="H31" s="26">
        <f>SUM(H32:H36)</f>
        <v>-79629.920000000013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1:8" x14ac:dyDescent="0.2">
      <c r="A33" s="16"/>
      <c r="B33" s="17" t="s">
        <v>32</v>
      </c>
      <c r="C33" s="25"/>
      <c r="D33" s="25"/>
      <c r="E33" s="25"/>
      <c r="F33" s="25"/>
      <c r="G33" s="25"/>
      <c r="H33" s="25"/>
    </row>
    <row r="34" spans="1:8" x14ac:dyDescent="0.2">
      <c r="A34" s="16"/>
      <c r="B34" s="17" t="s">
        <v>33</v>
      </c>
      <c r="C34" s="25">
        <v>286200</v>
      </c>
      <c r="D34" s="25">
        <v>20000</v>
      </c>
      <c r="E34" s="25">
        <v>306200</v>
      </c>
      <c r="F34" s="25">
        <v>226570.08</v>
      </c>
      <c r="G34" s="25">
        <v>226570.08</v>
      </c>
      <c r="H34" s="25">
        <f>G34-E34</f>
        <v>-79629.920000000013</v>
      </c>
    </row>
    <row r="35" spans="1:8" ht="22.5" x14ac:dyDescent="0.2">
      <c r="A35" s="16"/>
      <c r="B35" s="17" t="s">
        <v>27</v>
      </c>
      <c r="C35" s="25"/>
      <c r="D35" s="25"/>
      <c r="E35" s="25"/>
      <c r="F35" s="25"/>
      <c r="G35" s="25"/>
      <c r="H35" s="25"/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v>52000</v>
      </c>
      <c r="D37" s="26">
        <v>0</v>
      </c>
      <c r="E37" s="26">
        <f>SUM(E38)</f>
        <v>456611.26</v>
      </c>
      <c r="F37" s="26">
        <v>5696.68</v>
      </c>
      <c r="G37" s="26">
        <v>5696.68</v>
      </c>
      <c r="H37" s="26">
        <f>SUM(H38)</f>
        <v>-450914.58</v>
      </c>
    </row>
    <row r="38" spans="1:8" x14ac:dyDescent="0.2">
      <c r="A38" s="14"/>
      <c r="B38" s="17" t="s">
        <v>6</v>
      </c>
      <c r="C38" s="25">
        <v>52000</v>
      </c>
      <c r="D38" s="25">
        <v>404611.26</v>
      </c>
      <c r="E38" s="25">
        <v>456611.26</v>
      </c>
      <c r="F38" s="25">
        <v>5696.68</v>
      </c>
      <c r="G38" s="25">
        <v>5696.68</v>
      </c>
      <c r="H38" s="25">
        <f>G38-E38</f>
        <v>-450914.58</v>
      </c>
    </row>
    <row r="39" spans="1:8" x14ac:dyDescent="0.2">
      <c r="A39" s="19"/>
      <c r="B39" s="20" t="s">
        <v>14</v>
      </c>
      <c r="C39" s="23">
        <v>7173400</v>
      </c>
      <c r="D39" s="23">
        <v>0</v>
      </c>
      <c r="E39" s="23">
        <f>SUM(E37+E31+E21)</f>
        <v>8256800.5099999998</v>
      </c>
      <c r="F39" s="23">
        <f>F21+F31+F37</f>
        <v>7637882.4100000001</v>
      </c>
      <c r="G39" s="23">
        <f>G37+G31+G21</f>
        <v>7637882.4100000001</v>
      </c>
      <c r="H39" s="23">
        <f>H21+H31+H37</f>
        <v>-618918.10000000009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x14ac:dyDescent="0.2">
      <c r="B44" s="39" t="s">
        <v>37</v>
      </c>
    </row>
    <row r="46" spans="1:8" x14ac:dyDescent="0.2">
      <c r="B46" s="2" t="s">
        <v>39</v>
      </c>
    </row>
    <row r="47" spans="1:8" x14ac:dyDescent="0.2">
      <c r="B47" s="2" t="s">
        <v>40</v>
      </c>
    </row>
    <row r="48" spans="1:8" x14ac:dyDescent="0.2">
      <c r="B48" s="2" t="s">
        <v>41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  <ignoredError sqref="E14 H14 G16:H16 H8 H11:H12 E16:F16 H25 H28:H29 E21:F21 H34 H31 H21 H37 E37" unlockedFormula="1"/>
    <ignoredError sqref="G21" formulaRange="1"/>
    <ignoredError sqref="E3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2017-03-30T22:07:26Z</cp:lastPrinted>
  <dcterms:created xsi:type="dcterms:W3CDTF">2012-12-11T20:48:19Z</dcterms:created>
  <dcterms:modified xsi:type="dcterms:W3CDTF">2020-01-23T20:51:38Z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