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AI" sheetId="4" r:id="rId1"/>
  </sheets>
  <definedNames>
    <definedName name="_xlnm._FilterDatabase" localSheetId="0" hidden="1">EAI!#REF!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9" i="4" l="1"/>
  <c r="G21" i="4"/>
  <c r="F21" i="4"/>
  <c r="F39" i="4" s="1"/>
  <c r="E37" i="4"/>
  <c r="H39" i="4"/>
  <c r="H37" i="4"/>
  <c r="H38" i="4"/>
  <c r="H29" i="4"/>
  <c r="H21" i="4"/>
  <c r="H31" i="4"/>
  <c r="H34" i="4"/>
  <c r="E31" i="4"/>
  <c r="E21" i="4"/>
  <c r="H28" i="4"/>
  <c r="H25" i="4"/>
  <c r="G16" i="4"/>
  <c r="E16" i="4"/>
  <c r="F16" i="4"/>
  <c r="H12" i="4"/>
  <c r="H11" i="4"/>
  <c r="H8" i="4"/>
  <c r="H14" i="4"/>
  <c r="E14" i="4"/>
  <c r="E39" i="4" l="1"/>
  <c r="H16" i="4"/>
</calcChain>
</file>

<file path=xl/sharedStrings.xml><?xml version="1.0" encoding="utf-8"?>
<sst xmlns="http://schemas.openxmlformats.org/spreadsheetml/2006/main" count="65" uniqueCount="42">
  <si>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</si>
  <si>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</si>
  <si>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</si>
  <si>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</si>
  <si>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</si>
  <si>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</si>
  <si>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</si>
  <si>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</si>
  <si>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</si>
  <si>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</si>
  <si>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</si>
  <si>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</si>
  <si>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</si>
  <si>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</si>
  <si>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</si>
  <si>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</si>
  <si>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</si>
  <si>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</si>
  <si>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</si>
  <si>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</si>
  <si>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</si>
  <si>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</si>
  <si>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</si>
  <si>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</si>
  <si>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</si>
  <si>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</si>
  <si>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</si>
  <si>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</si>
  <si>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</si>
  <si>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</si>
  <si>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</si>
  <si>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</si>
  <si>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</si>
  <si>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</si>
  <si>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</si>
  <si>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</si>
  <si>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</si>
  <si>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</si>
  <si>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SISTEMA PARA EL DIF DEL  MUNICIPIO MANUEL DOBLADO, GTO.
ESTADO ANALITICO DE INGRESOS 
 AL 31 DE DICIEMBRE DEL 2019</t>
  </si>
  <si>
    <t>“Bajo protesta de decir verdad declaramos que los Estados</t>
  </si>
  <si>
    <t>Financieros y sus notas, son razonablemente correctos y son</t>
  </si>
  <si>
    <t>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</si>
</sst>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abSelected="1" topLeftCell="A10" zoomScaleNormal="100" workbookViewId="0">
      <selection activeCell="G49" sqref="G49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5" t="s">
        <v>38</v>
      </c>
      <c r="B1" s="46"/>
      <c r="C1" s="46"/>
      <c r="D1" s="46"/>
      <c r="E1" s="46"/>
      <c r="F1" s="46"/>
      <c r="G1" s="46"/>
      <c r="H1" s="47"/>
    </row>
    <row r="2" spans="1:8" s="3" customFormat="1" x14ac:dyDescent="0.2">
      <c r="A2" s="48" t="s">
        <v>15</v>
      </c>
      <c r="B2" s="49"/>
      <c r="C2" s="46" t="s">
        <v>23</v>
      </c>
      <c r="D2" s="46"/>
      <c r="E2" s="46"/>
      <c r="F2" s="46"/>
      <c r="G2" s="46"/>
      <c r="H2" s="54" t="s">
        <v>20</v>
      </c>
    </row>
    <row r="3" spans="1:8" s="1" customFormat="1" ht="24.95" customHeight="1" x14ac:dyDescent="0.2">
      <c r="A3" s="50"/>
      <c r="B3" s="51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5"/>
    </row>
    <row r="4" spans="1:8" s="1" customFormat="1" x14ac:dyDescent="0.2">
      <c r="A4" s="52"/>
      <c r="B4" s="53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8" x14ac:dyDescent="0.2">
      <c r="A5" s="33"/>
      <c r="B5" s="43" t="s">
        <v>0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</row>
    <row r="6" spans="1:8" x14ac:dyDescent="0.2">
      <c r="A6" s="34"/>
      <c r="B6" s="44" t="s">
        <v>1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</row>
    <row r="7" spans="1:8" x14ac:dyDescent="0.2">
      <c r="A7" s="33"/>
      <c r="B7" s="43" t="s">
        <v>2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</row>
    <row r="8" spans="1:8" x14ac:dyDescent="0.2">
      <c r="A8" s="33"/>
      <c r="B8" s="43" t="s">
        <v>3</v>
      </c>
      <c r="C8" s="22">
        <v>135000</v>
      </c>
      <c r="D8" s="22">
        <v>115000</v>
      </c>
      <c r="E8" s="22">
        <v>250000</v>
      </c>
      <c r="F8" s="22">
        <v>213826.4</v>
      </c>
      <c r="G8" s="22">
        <v>213826.4</v>
      </c>
      <c r="H8" s="22">
        <f>G8-E8</f>
        <v>-36173.600000000006</v>
      </c>
    </row>
    <row r="9" spans="1:8" x14ac:dyDescent="0.2">
      <c r="A9" s="33"/>
      <c r="B9" s="43" t="s">
        <v>4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</row>
    <row r="10" spans="1:8" x14ac:dyDescent="0.2">
      <c r="A10" s="34"/>
      <c r="B10" s="44" t="s">
        <v>5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</row>
    <row r="11" spans="1:8" x14ac:dyDescent="0.2">
      <c r="A11" s="40"/>
      <c r="B11" s="43" t="s">
        <v>25</v>
      </c>
      <c r="C11" s="22">
        <v>286200</v>
      </c>
      <c r="D11" s="22">
        <v>20000</v>
      </c>
      <c r="E11" s="22">
        <v>306200</v>
      </c>
      <c r="F11" s="22">
        <v>226570.08</v>
      </c>
      <c r="G11" s="22">
        <v>226570.08</v>
      </c>
      <c r="H11" s="22">
        <f>G11-E11</f>
        <v>-79629.920000000013</v>
      </c>
    </row>
    <row r="12" spans="1:8" ht="22.5" x14ac:dyDescent="0.2">
      <c r="A12" s="40"/>
      <c r="B12" s="43" t="s">
        <v>26</v>
      </c>
      <c r="C12" s="22">
        <v>100200</v>
      </c>
      <c r="D12" s="22">
        <v>243879.25</v>
      </c>
      <c r="E12" s="22">
        <v>343989.25</v>
      </c>
      <c r="F12" s="22">
        <v>291789.25</v>
      </c>
      <c r="G12" s="22">
        <v>291789.25</v>
      </c>
      <c r="H12" s="22">
        <f>G12-E12</f>
        <v>-52200</v>
      </c>
    </row>
    <row r="13" spans="1:8" ht="22.5" x14ac:dyDescent="0.2">
      <c r="A13" s="40"/>
      <c r="B13" s="43" t="s">
        <v>27</v>
      </c>
      <c r="C13" s="22">
        <v>6600000</v>
      </c>
      <c r="D13" s="22">
        <v>300000</v>
      </c>
      <c r="E13" s="22">
        <v>6900000</v>
      </c>
      <c r="F13" s="22">
        <v>6900000</v>
      </c>
      <c r="G13" s="22">
        <v>6900000</v>
      </c>
      <c r="H13" s="22">
        <v>0</v>
      </c>
    </row>
    <row r="14" spans="1:8" x14ac:dyDescent="0.2">
      <c r="A14" s="33"/>
      <c r="B14" s="43" t="s">
        <v>6</v>
      </c>
      <c r="C14" s="22">
        <v>52000</v>
      </c>
      <c r="D14" s="22">
        <v>404611.26</v>
      </c>
      <c r="E14" s="22">
        <f>C14+D14</f>
        <v>456611.26</v>
      </c>
      <c r="F14" s="22">
        <v>5696.68</v>
      </c>
      <c r="G14" s="22">
        <v>5696.68</v>
      </c>
      <c r="H14" s="22">
        <f>G14-E14</f>
        <v>-450914.58</v>
      </c>
    </row>
    <row r="15" spans="1:8" x14ac:dyDescent="0.2">
      <c r="A15" s="33"/>
      <c r="C15" s="13"/>
      <c r="D15" s="13"/>
      <c r="E15" s="13"/>
      <c r="F15" s="13"/>
      <c r="G15" s="13"/>
      <c r="H15" s="13"/>
    </row>
    <row r="16" spans="1:8" x14ac:dyDescent="0.2">
      <c r="A16" s="9"/>
      <c r="B16" s="10" t="s">
        <v>14</v>
      </c>
      <c r="C16" s="23">
        <v>7173400</v>
      </c>
      <c r="D16" s="23">
        <v>0</v>
      </c>
      <c r="E16" s="23">
        <f>SUM(E5:E15)</f>
        <v>8256800.5099999998</v>
      </c>
      <c r="F16" s="23">
        <f>SUM(F5:F15)</f>
        <v>7637882.4100000001</v>
      </c>
      <c r="G16" s="11">
        <f>SUM(G5:G15)</f>
        <v>7637882.4100000001</v>
      </c>
      <c r="H16" s="12">
        <f>H8+H11+H12+H13+H14</f>
        <v>-618918.10000000009</v>
      </c>
    </row>
    <row r="17" spans="1:8" x14ac:dyDescent="0.2">
      <c r="A17" s="35"/>
      <c r="B17" s="29"/>
      <c r="C17" s="30"/>
      <c r="D17" s="30"/>
      <c r="E17" s="36"/>
      <c r="F17" s="31" t="s">
        <v>22</v>
      </c>
      <c r="G17" s="37"/>
      <c r="H17" s="27"/>
    </row>
    <row r="18" spans="1:8" x14ac:dyDescent="0.2">
      <c r="A18" s="56" t="s">
        <v>24</v>
      </c>
      <c r="B18" s="57"/>
      <c r="C18" s="46" t="s">
        <v>23</v>
      </c>
      <c r="D18" s="46"/>
      <c r="E18" s="46"/>
      <c r="F18" s="46"/>
      <c r="G18" s="46"/>
      <c r="H18" s="54" t="s">
        <v>20</v>
      </c>
    </row>
    <row r="19" spans="1:8" ht="22.5" x14ac:dyDescent="0.2">
      <c r="A19" s="58"/>
      <c r="B19" s="59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5"/>
    </row>
    <row r="20" spans="1:8" x14ac:dyDescent="0.2">
      <c r="A20" s="60"/>
      <c r="B20" s="61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41" t="s">
        <v>28</v>
      </c>
      <c r="B21" s="15"/>
      <c r="C21" s="24">
        <v>6835200</v>
      </c>
      <c r="D21" s="24">
        <v>0</v>
      </c>
      <c r="E21" s="24">
        <f>SUM(E22:E29)</f>
        <v>7493989.25</v>
      </c>
      <c r="F21" s="24">
        <f>SUM(F22:F29)</f>
        <v>7405615.6500000004</v>
      </c>
      <c r="G21" s="24">
        <f>SUM(G22:G30)</f>
        <v>7405615.6500000004</v>
      </c>
      <c r="H21" s="24">
        <f>SUM(H22:H30)</f>
        <v>-88373.6</v>
      </c>
    </row>
    <row r="22" spans="1:8" x14ac:dyDescent="0.2">
      <c r="A22" s="16"/>
      <c r="B22" s="17" t="s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</row>
    <row r="23" spans="1:8" x14ac:dyDescent="0.2">
      <c r="A23" s="16"/>
      <c r="B23" s="17" t="s">
        <v>1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</row>
    <row r="24" spans="1:8" x14ac:dyDescent="0.2">
      <c r="A24" s="16"/>
      <c r="B24" s="17" t="s">
        <v>2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</row>
    <row r="25" spans="1:8" x14ac:dyDescent="0.2">
      <c r="A25" s="16"/>
      <c r="B25" s="17" t="s">
        <v>3</v>
      </c>
      <c r="C25" s="25">
        <v>135000</v>
      </c>
      <c r="D25" s="25">
        <v>115000</v>
      </c>
      <c r="E25" s="25">
        <v>250000</v>
      </c>
      <c r="F25" s="25">
        <v>213826.4</v>
      </c>
      <c r="G25" s="25">
        <v>213826.4</v>
      </c>
      <c r="H25" s="25">
        <f>G25-E25</f>
        <v>-36173.600000000006</v>
      </c>
    </row>
    <row r="26" spans="1:8" x14ac:dyDescent="0.2">
      <c r="A26" s="16"/>
      <c r="B26" s="17" t="s">
        <v>29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</row>
    <row r="27" spans="1:8" x14ac:dyDescent="0.2">
      <c r="A27" s="16"/>
      <c r="B27" s="17" t="s">
        <v>30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</row>
    <row r="28" spans="1:8" ht="22.5" x14ac:dyDescent="0.2">
      <c r="A28" s="16"/>
      <c r="B28" s="17" t="s">
        <v>31</v>
      </c>
      <c r="C28" s="25">
        <v>100200</v>
      </c>
      <c r="D28" s="25">
        <v>243879.25</v>
      </c>
      <c r="E28" s="25">
        <v>343989.25</v>
      </c>
      <c r="F28" s="25">
        <v>291789.25</v>
      </c>
      <c r="G28" s="25">
        <v>291789.25</v>
      </c>
      <c r="H28" s="25">
        <f>G28-E28</f>
        <v>-52200</v>
      </c>
    </row>
    <row r="29" spans="1:8" ht="22.5" x14ac:dyDescent="0.2">
      <c r="A29" s="16"/>
      <c r="B29" s="17" t="s">
        <v>27</v>
      </c>
      <c r="C29" s="25">
        <v>6600000</v>
      </c>
      <c r="D29" s="25">
        <v>300000</v>
      </c>
      <c r="E29" s="25">
        <v>6900000</v>
      </c>
      <c r="F29" s="25">
        <v>6900000</v>
      </c>
      <c r="G29" s="25">
        <v>6900000</v>
      </c>
      <c r="H29" s="25">
        <f>G29-E29</f>
        <v>0</v>
      </c>
    </row>
    <row r="30" spans="1:8" x14ac:dyDescent="0.2">
      <c r="A30" s="16"/>
      <c r="B30" s="17"/>
      <c r="C30" s="25"/>
      <c r="D30" s="25"/>
      <c r="E30" s="25"/>
      <c r="F30" s="25"/>
      <c r="G30" s="25"/>
      <c r="H30" s="25"/>
    </row>
    <row r="31" spans="1:8" x14ac:dyDescent="0.2">
      <c r="A31" s="41" t="s">
        <v>7</v>
      </c>
      <c r="B31" s="15"/>
      <c r="C31" s="26">
        <v>286200</v>
      </c>
      <c r="D31" s="26">
        <v>0</v>
      </c>
      <c r="E31" s="26">
        <f>SUM(E32:E36)</f>
        <v>306200</v>
      </c>
      <c r="F31" s="26">
        <v>226570.08</v>
      </c>
      <c r="G31" s="26">
        <v>226570.08</v>
      </c>
      <c r="H31" s="26">
        <f>SUM(H32:H36)</f>
        <v>-79629.920000000013</v>
      </c>
    </row>
    <row r="32" spans="1:8" x14ac:dyDescent="0.2">
      <c r="A32" s="16"/>
      <c r="B32" s="17" t="s">
        <v>1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</row>
    <row r="33" spans="1:8" x14ac:dyDescent="0.2">
      <c r="A33" s="16"/>
      <c r="B33" s="17" t="s">
        <v>32</v>
      </c>
      <c r="C33" s="25"/>
      <c r="D33" s="25"/>
      <c r="E33" s="25"/>
      <c r="F33" s="25"/>
      <c r="G33" s="25"/>
      <c r="H33" s="25"/>
    </row>
    <row r="34" spans="1:8" x14ac:dyDescent="0.2">
      <c r="A34" s="16"/>
      <c r="B34" s="17" t="s">
        <v>33</v>
      </c>
      <c r="C34" s="25">
        <v>286200</v>
      </c>
      <c r="D34" s="25">
        <v>20000</v>
      </c>
      <c r="E34" s="25">
        <v>306200</v>
      </c>
      <c r="F34" s="25">
        <v>226570.08</v>
      </c>
      <c r="G34" s="25">
        <v>226570.08</v>
      </c>
      <c r="H34" s="25">
        <f>G34-E34</f>
        <v>-79629.920000000013</v>
      </c>
    </row>
    <row r="35" spans="1:8" ht="22.5" x14ac:dyDescent="0.2">
      <c r="A35" s="16"/>
      <c r="B35" s="17" t="s">
        <v>27</v>
      </c>
      <c r="C35" s="25"/>
      <c r="D35" s="25"/>
      <c r="E35" s="25"/>
      <c r="F35" s="25"/>
      <c r="G35" s="25"/>
      <c r="H35" s="25"/>
    </row>
    <row r="36" spans="1:8" x14ac:dyDescent="0.2">
      <c r="A36" s="16"/>
      <c r="B36" s="17"/>
      <c r="C36" s="25"/>
      <c r="D36" s="25"/>
      <c r="E36" s="25"/>
      <c r="F36" s="25"/>
      <c r="G36" s="25"/>
      <c r="H36" s="25"/>
    </row>
    <row r="37" spans="1:8" x14ac:dyDescent="0.2">
      <c r="A37" s="42" t="s">
        <v>34</v>
      </c>
      <c r="B37" s="18"/>
      <c r="C37" s="26">
        <v>52000</v>
      </c>
      <c r="D37" s="26">
        <v>0</v>
      </c>
      <c r="E37" s="26">
        <f>SUM(E38)</f>
        <v>456611.26</v>
      </c>
      <c r="F37" s="26">
        <v>5696.68</v>
      </c>
      <c r="G37" s="26">
        <v>5696.68</v>
      </c>
      <c r="H37" s="26">
        <f>SUM(H38)</f>
        <v>-450914.58</v>
      </c>
    </row>
    <row r="38" spans="1:8" x14ac:dyDescent="0.2">
      <c r="A38" s="14"/>
      <c r="B38" s="17" t="s">
        <v>6</v>
      </c>
      <c r="C38" s="25">
        <v>52000</v>
      </c>
      <c r="D38" s="25">
        <v>404611.26</v>
      </c>
      <c r="E38" s="25">
        <v>456611.26</v>
      </c>
      <c r="F38" s="25">
        <v>5696.68</v>
      </c>
      <c r="G38" s="25">
        <v>5696.68</v>
      </c>
      <c r="H38" s="25">
        <f>G38-E38</f>
        <v>-450914.58</v>
      </c>
    </row>
    <row r="39" spans="1:8" x14ac:dyDescent="0.2">
      <c r="A39" s="19"/>
      <c r="B39" s="20" t="s">
        <v>14</v>
      </c>
      <c r="C39" s="23">
        <v>7173400</v>
      </c>
      <c r="D39" s="23">
        <v>0</v>
      </c>
      <c r="E39" s="23">
        <f>SUM(E37+E31+E21)</f>
        <v>8256800.5099999998</v>
      </c>
      <c r="F39" s="23">
        <f>F21+F31+F37</f>
        <v>7637882.4100000001</v>
      </c>
      <c r="G39" s="23">
        <f>G37+G31+G21</f>
        <v>7637882.4100000001</v>
      </c>
      <c r="H39" s="23">
        <f>H21+H31+H37</f>
        <v>-618918.10000000009</v>
      </c>
    </row>
    <row r="40" spans="1:8" x14ac:dyDescent="0.2">
      <c r="A40" s="28"/>
      <c r="B40" s="29"/>
      <c r="C40" s="30"/>
      <c r="D40" s="30"/>
      <c r="E40" s="30"/>
      <c r="F40" s="31" t="s">
        <v>22</v>
      </c>
      <c r="G40" s="32"/>
      <c r="H40" s="27"/>
    </row>
    <row r="42" spans="1:8" ht="22.5" x14ac:dyDescent="0.2">
      <c r="B42" s="38" t="s">
        <v>35</v>
      </c>
    </row>
    <row r="43" spans="1:8" x14ac:dyDescent="0.2">
      <c r="B43" s="39" t="s">
        <v>36</v>
      </c>
    </row>
    <row r="44" spans="1:8" x14ac:dyDescent="0.2">
      <c r="B44" s="39" t="s">
        <v>37</v>
      </c>
    </row>
    <row r="46" spans="1:8" x14ac:dyDescent="0.2">
      <c r="B46" s="2" t="s">
        <v>39</v>
      </c>
    </row>
    <row r="47" spans="1:8" x14ac:dyDescent="0.2">
      <c r="B47" s="2" t="s">
        <v>40</v>
      </c>
    </row>
    <row r="48" spans="1:8" x14ac:dyDescent="0.2">
      <c r="B48" s="2" t="s">
        <v>41</v>
      </c>
    </row>
  </sheetData>
  <sheetProtection formatCells="0" formatColumns="0" formatRows="0" insertRows="0" autoFilter="0"/>
  <mergeCells count="7"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20:G20 C4:G4" numberStoredAsText="1"/>
    <ignoredError sqref="E14 H14 G16:H16 H8 H11:H12 E16:F16 H25 H28:H29 E21:F21 H34 H31 H21 H37 E37" unlockedFormula="1"/>
    <ignoredError sqref="G21" formulaRange="1"/>
    <ignoredError sqref="E31" formulaRange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2017-03-30T22:07:26Z</cp:lastPrinted>
  <dcterms:created xsi:type="dcterms:W3CDTF">2012-12-11T20:48:19Z</dcterms:created>
  <dcterms:modified xsi:type="dcterms:W3CDTF">2020-01-23T20:51:38Z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